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2학년도\공개내역(홈피 게시)\"/>
    </mc:Choice>
  </mc:AlternateContent>
  <bookViews>
    <workbookView xWindow="-480" yWindow="-120" windowWidth="15360" windowHeight="8835" activeTab="2"/>
  </bookViews>
  <sheets>
    <sheet name="총장실 업무추진비 집행 내역" sheetId="5" r:id="rId1"/>
    <sheet name="세부 집행 내역(3월)" sheetId="18" state="hidden" r:id="rId2"/>
    <sheet name="세부 집행 내역(4월)" sheetId="19" r:id="rId3"/>
    <sheet name="Sheet2" sheetId="8" state="hidden" r:id="rId4"/>
  </sheets>
  <definedNames>
    <definedName name="_xlnm._FilterDatabase" localSheetId="1" hidden="1">'세부 집행 내역(3월)'!#REF!</definedName>
    <definedName name="_xlnm._FilterDatabase" localSheetId="2" hidden="1">'세부 집행 내역(4월)'!#REF!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1" i="5" l="1"/>
  <c r="H21" i="5"/>
  <c r="E21" i="5"/>
  <c r="C21" i="5"/>
  <c r="D12" i="5"/>
  <c r="B12" i="5"/>
  <c r="F7" i="5"/>
  <c r="D7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</calcChain>
</file>

<file path=xl/sharedStrings.xml><?xml version="1.0" encoding="utf-8"?>
<sst xmlns="http://schemas.openxmlformats.org/spreadsheetml/2006/main" count="294" uniqueCount="198">
  <si>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</si>
  <si>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</si>
  <si>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</si>
  <si>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</si>
  <si>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</si>
  <si>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</si>
  <si>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</si>
  <si>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</si>
  <si>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</si>
  <si>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</si>
  <si>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</si>
  <si>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</si>
  <si>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</si>
  <si>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</si>
  <si>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</si>
  <si>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</si>
  <si>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</si>
  <si>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</si>
  <si>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</si>
  <si>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</si>
  <si>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</si>
  <si>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</si>
  <si>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</si>
  <si>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</si>
  <si>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</si>
  <si>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</si>
  <si>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</si>
  <si>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</si>
  <si>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</si>
  <si>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</si>
  <si>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</si>
  <si>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</si>
  <si>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</si>
  <si>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</si>
  <si>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</si>
  <si>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</si>
  <si>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</si>
  <si>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</si>
  <si>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</si>
  <si>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</si>
  <si>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</si>
  <si>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</si>
  <si>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</si>
  <si>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</si>
  <si>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</si>
  <si>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</si>
  <si>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</si>
  <si>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</si>
  <si>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</si>
  <si>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</si>
  <si>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</si>
  <si>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</si>
  <si>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</si>
  <si>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</si>
  <si>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</si>
  <si>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</si>
  <si>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</si>
  <si>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</si>
  <si>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</si>
  <si>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</si>
  <si>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</si>
  <si>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</si>
  <si>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</si>
  <si>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</si>
  <si>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</si>
  <si>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</si>
  <si>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</si>
  <si>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</si>
  <si>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</si>
  <si>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</si>
  <si>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</si>
  <si>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</si>
  <si>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</si>
  <si>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</si>
  <si>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</si>
  <si>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</si>
  <si>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</si>
  <si>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</si>
  <si>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</si>
  <si>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</si>
  <si>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</si>
  <si>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</si>
  <si>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</si>
  <si>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</si>
  <si>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</si>
  <si>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</si>
  <si>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</si>
  <si>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</si>
  <si>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</si>
  <si>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</si>
  <si>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</si>
  <si>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</si>
  <si>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</si>
  <si>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</si>
  <si>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</si>
  <si>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</si>
  <si>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</si>
  <si>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</si>
  <si>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</si>
  <si>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</si>
  <si>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</si>
  <si>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</si>
  <si>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</si>
  <si>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</si>
  <si>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</si>
  <si>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</si>
  <si>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</si>
  <si>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</si>
  <si>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</si>
  <si>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</si>
  <si>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</si>
  <si>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</si>
  <si>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</si>
  <si>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</si>
  <si>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</si>
  <si>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</si>
  <si>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</si>
  <si>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</si>
  <si>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</si>
  <si>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</si>
  <si>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</si>
  <si>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</si>
  <si>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</si>
  <si>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</si>
  <si>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</si>
  <si>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</si>
  <si>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</si>
  <si>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</si>
  <si>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</si>
  <si>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</si>
  <si>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</si>
  <si>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</si>
  <si>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</si>
  <si>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</si>
  <si>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</si>
  <si>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</si>
  <si>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</si>
  <si>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</si>
  <si>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</si>
  <si>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</si>
  <si>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</si>
  <si>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</si>
  <si>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</si>
  <si>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</si>
  <si>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</si>
  <si>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</si>
  <si>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</si>
  <si>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</si>
  <si>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</si>
  <si>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</si>
  <si>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</si>
  <si>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</si>
  <si>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</si>
  <si>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</si>
  <si>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</si>
  <si>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</si>
  <si>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</si>
  <si>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</si>
  <si>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</si>
  <si>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</si>
  <si>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</si>
  <si>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</si>
  <si>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</si>
  <si>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</si>
  <si>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</si>
  <si>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</si>
  <si>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</si>
  <si>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</si>
  <si>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</si>
  <si>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</si>
  <si>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</si>
  <si>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</si>
  <si>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</si>
  <si>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</si>
  <si>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</si>
  <si>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</si>
  <si>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</si>
  <si>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</si>
  <si>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</si>
  <si>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</si>
  <si>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</si>
  <si>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</si>
  <si>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</si>
  <si>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</si>
  <si>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</si>
  <si>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</si>
  <si>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</si>
  <si>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</si>
  <si>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</si>
  <si>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</si>
  <si>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</si>
  <si>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</si>
  <si>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</si>
  <si>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4월 집행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</si>
  <si>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</si>
  <si>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</si>
  <si>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집행 누계(3월)</t>
    <phoneticPr fontId="2" type="noConversion"/>
  </si>
  <si>
    <t>2022년 4월 (총장실)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</si>
</sst>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opLeftCell="A16" zoomScaleNormal="100" workbookViewId="0">
      <selection activeCell="F7" sqref="F7:G7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10" t="s">
        <v>197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00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86" t="s">
        <v>39</v>
      </c>
      <c r="K5" s="86"/>
    </row>
    <row r="6" spans="1:11" ht="26.25" customHeight="1">
      <c r="A6" s="104" t="s">
        <v>91</v>
      </c>
      <c r="B6" s="104"/>
      <c r="C6" s="104"/>
      <c r="D6" s="104" t="s">
        <v>193</v>
      </c>
      <c r="E6" s="104"/>
      <c r="F6" s="105" t="s">
        <v>196</v>
      </c>
      <c r="G6" s="104"/>
      <c r="H6" s="108" t="s">
        <v>20</v>
      </c>
      <c r="I6" s="111"/>
      <c r="J6" s="104" t="s">
        <v>8</v>
      </c>
      <c r="K6" s="104"/>
    </row>
    <row r="7" spans="1:11" ht="26.25" customHeight="1">
      <c r="A7" s="101">
        <v>36000000</v>
      </c>
      <c r="B7" s="101"/>
      <c r="C7" s="101"/>
      <c r="D7" s="101">
        <f>'세부 집행 내역(4월)'!E4</f>
        <v>2635000</v>
      </c>
      <c r="E7" s="101"/>
      <c r="F7" s="101">
        <f>'세부 집행 내역(3월)'!E4</f>
        <v>2449620</v>
      </c>
      <c r="G7" s="101"/>
      <c r="H7" s="98">
        <f>A7-D7-F7</f>
        <v>30915380</v>
      </c>
      <c r="I7" s="99"/>
      <c r="J7" s="102">
        <f>(D7+F7)/A7</f>
        <v>0.14123944444444445</v>
      </c>
      <c r="K7" s="103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00" t="s">
        <v>10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86" t="s">
        <v>39</v>
      </c>
      <c r="K10" s="86"/>
    </row>
    <row r="11" spans="1:11" ht="34.5" customHeight="1">
      <c r="A11" s="45" t="s">
        <v>11</v>
      </c>
      <c r="B11" s="94" t="s">
        <v>29</v>
      </c>
      <c r="C11" s="95"/>
      <c r="D11" s="94" t="s">
        <v>30</v>
      </c>
      <c r="E11" s="95"/>
      <c r="F11" s="96" t="s">
        <v>36</v>
      </c>
      <c r="G11" s="97"/>
      <c r="H11" s="94" t="s">
        <v>32</v>
      </c>
      <c r="I11" s="95"/>
      <c r="J11" s="95" t="s">
        <v>33</v>
      </c>
      <c r="K11" s="95"/>
    </row>
    <row r="12" spans="1:11" ht="26.25" customHeight="1">
      <c r="A12" s="15" t="s">
        <v>37</v>
      </c>
      <c r="B12" s="84">
        <f>'세부 집행 내역(4월)'!E20</f>
        <v>2016500</v>
      </c>
      <c r="C12" s="85"/>
      <c r="D12" s="84">
        <f>'세부 집행 내역(4월)'!E25</f>
        <v>618500</v>
      </c>
      <c r="E12" s="85"/>
      <c r="F12" s="84">
        <v>0</v>
      </c>
      <c r="G12" s="85"/>
      <c r="H12" s="84">
        <f>SUM(B12:G12)</f>
        <v>2635000</v>
      </c>
      <c r="I12" s="85"/>
      <c r="J12" s="91"/>
      <c r="K12" s="92"/>
    </row>
    <row r="13" spans="1:11" s="8" customFormat="1" ht="26.25" customHeight="1">
      <c r="A13" s="15" t="s">
        <v>38</v>
      </c>
      <c r="B13" s="82">
        <f>B12/H12</f>
        <v>0.7652751423149905</v>
      </c>
      <c r="C13" s="83"/>
      <c r="D13" s="82">
        <f>D12/H12</f>
        <v>0.23472485768500947</v>
      </c>
      <c r="E13" s="83"/>
      <c r="F13" s="82">
        <f>F12/H12</f>
        <v>0</v>
      </c>
      <c r="G13" s="83"/>
      <c r="H13" s="82">
        <f>SUM(B13:G13)</f>
        <v>1</v>
      </c>
      <c r="I13" s="83"/>
      <c r="J13" s="93"/>
      <c r="K13" s="93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100" t="s">
        <v>13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86"/>
      <c r="K16" s="86"/>
    </row>
    <row r="17" spans="1:12" ht="27" customHeight="1">
      <c r="A17" s="104" t="s">
        <v>11</v>
      </c>
      <c r="B17" s="108" t="s">
        <v>92</v>
      </c>
      <c r="C17" s="109"/>
      <c r="D17" s="109"/>
      <c r="E17" s="109"/>
      <c r="F17" s="109"/>
      <c r="G17" s="109"/>
      <c r="H17" s="87" t="s">
        <v>22</v>
      </c>
      <c r="I17" s="88"/>
      <c r="J17" s="104" t="s">
        <v>34</v>
      </c>
      <c r="K17" s="104"/>
    </row>
    <row r="18" spans="1:12" ht="33" customHeight="1">
      <c r="A18" s="104"/>
      <c r="B18" s="105" t="s">
        <v>29</v>
      </c>
      <c r="C18" s="104"/>
      <c r="D18" s="105" t="s">
        <v>30</v>
      </c>
      <c r="E18" s="104"/>
      <c r="F18" s="106" t="s">
        <v>36</v>
      </c>
      <c r="G18" s="107"/>
      <c r="H18" s="89"/>
      <c r="I18" s="90"/>
      <c r="J18" s="104"/>
      <c r="K18" s="104"/>
    </row>
    <row r="19" spans="1:12" ht="22.5" customHeight="1">
      <c r="A19" s="104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>B21+D21</f>
        <v>19</v>
      </c>
      <c r="I21" s="38">
        <f>C21+E21</f>
        <v>2635000</v>
      </c>
      <c r="J21" s="41"/>
      <c r="K21" s="42"/>
      <c r="L21" s="11"/>
    </row>
    <row r="22" spans="1:12" ht="21" customHeight="1">
      <c r="A22" s="15" t="s">
        <v>2</v>
      </c>
      <c r="B22" s="38"/>
      <c r="C22" s="38"/>
      <c r="D22" s="38"/>
      <c r="E22" s="38"/>
      <c r="F22" s="38"/>
      <c r="G22" s="38"/>
      <c r="H22" s="38"/>
      <c r="I22" s="38"/>
      <c r="J22" s="41"/>
      <c r="K22" s="42"/>
      <c r="L22" s="11"/>
    </row>
    <row r="23" spans="1:12" ht="21" customHeight="1">
      <c r="A23" s="15" t="s">
        <v>3</v>
      </c>
      <c r="B23" s="38"/>
      <c r="C23" s="38"/>
      <c r="D23" s="38"/>
      <c r="E23" s="38"/>
      <c r="F23" s="38"/>
      <c r="G23" s="38"/>
      <c r="H23" s="38"/>
      <c r="I23" s="38"/>
      <c r="J23" s="41"/>
      <c r="K23" s="42"/>
      <c r="L23" s="11"/>
    </row>
    <row r="24" spans="1:12" ht="21" customHeight="1">
      <c r="A24" s="15" t="s">
        <v>4</v>
      </c>
      <c r="B24" s="38"/>
      <c r="C24" s="38"/>
      <c r="D24" s="38"/>
      <c r="E24" s="38"/>
      <c r="F24" s="38"/>
      <c r="G24" s="38"/>
      <c r="H24" s="38"/>
      <c r="I24" s="38"/>
      <c r="J24" s="41"/>
      <c r="K24" s="42"/>
      <c r="L24" s="11"/>
    </row>
    <row r="25" spans="1:12" ht="21" customHeight="1">
      <c r="A25" s="15" t="s">
        <v>5</v>
      </c>
      <c r="B25" s="38"/>
      <c r="C25" s="38"/>
      <c r="D25" s="38"/>
      <c r="E25" s="38"/>
      <c r="F25" s="38"/>
      <c r="G25" s="38"/>
      <c r="H25" s="38"/>
      <c r="I25" s="38"/>
      <c r="J25" s="41"/>
      <c r="K25" s="42"/>
      <c r="L25" s="11"/>
    </row>
    <row r="26" spans="1:12" ht="21" customHeight="1">
      <c r="A26" s="15" t="s">
        <v>6</v>
      </c>
      <c r="B26" s="38"/>
      <c r="C26" s="38"/>
      <c r="D26" s="38"/>
      <c r="E26" s="38"/>
      <c r="F26" s="38"/>
      <c r="G26" s="38"/>
      <c r="H26" s="38"/>
      <c r="I26" s="38"/>
      <c r="J26" s="41"/>
      <c r="K26" s="42"/>
      <c r="L26" s="11"/>
    </row>
    <row r="27" spans="1:12" ht="21" customHeight="1">
      <c r="A27" s="15" t="s">
        <v>7</v>
      </c>
      <c r="B27" s="38"/>
      <c r="C27" s="38"/>
      <c r="D27" s="38"/>
      <c r="E27" s="38"/>
      <c r="F27" s="38"/>
      <c r="G27" s="38"/>
      <c r="H27" s="38"/>
      <c r="I27" s="38"/>
      <c r="J27" s="41"/>
      <c r="K27" s="42"/>
      <c r="L27" s="11"/>
    </row>
    <row r="28" spans="1:12" ht="21" customHeight="1">
      <c r="A28" s="15" t="s">
        <v>17</v>
      </c>
      <c r="B28" s="38"/>
      <c r="C28" s="38"/>
      <c r="D28" s="38"/>
      <c r="E28" s="38"/>
      <c r="F28" s="38"/>
      <c r="G28" s="38"/>
      <c r="H28" s="38"/>
      <c r="I28" s="38"/>
      <c r="J28" s="41"/>
      <c r="K28" s="42"/>
      <c r="L28" s="11"/>
    </row>
    <row r="29" spans="1:12" ht="21" customHeight="1">
      <c r="A29" s="15" t="s">
        <v>18</v>
      </c>
      <c r="B29" s="38"/>
      <c r="C29" s="38"/>
      <c r="D29" s="38"/>
      <c r="E29" s="38"/>
      <c r="F29" s="38"/>
      <c r="G29" s="38"/>
      <c r="H29" s="38"/>
      <c r="I29" s="38"/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0">SUM(B20:B31)</f>
        <v>29</v>
      </c>
      <c r="C32" s="44">
        <f t="shared" si="0"/>
        <v>3880000</v>
      </c>
      <c r="D32" s="44">
        <f t="shared" si="0"/>
        <v>8</v>
      </c>
      <c r="E32" s="44">
        <f t="shared" si="0"/>
        <v>1204620</v>
      </c>
      <c r="F32" s="44">
        <f t="shared" si="0"/>
        <v>0</v>
      </c>
      <c r="G32" s="44">
        <f t="shared" si="0"/>
        <v>0</v>
      </c>
      <c r="H32" s="44">
        <f t="shared" si="0"/>
        <v>37</v>
      </c>
      <c r="I32" s="44">
        <f t="shared" si="0"/>
        <v>5084620</v>
      </c>
      <c r="J32" s="41"/>
      <c r="K32" s="41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13" t="s">
        <v>89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21" customHeight="1">
      <c r="A2" s="114" t="s">
        <v>90</v>
      </c>
      <c r="B2" s="114"/>
      <c r="C2" s="13"/>
      <c r="D2" s="14"/>
      <c r="E2" s="115"/>
      <c r="F2" s="115"/>
      <c r="G2" s="115"/>
      <c r="H2" s="115"/>
      <c r="I2" s="115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16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17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17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17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17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17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17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17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17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17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17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17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17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17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18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12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12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12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12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12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12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12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tabSelected="1"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13" t="s">
        <v>131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21" customHeight="1">
      <c r="A2" s="114" t="s">
        <v>132</v>
      </c>
      <c r="B2" s="114"/>
      <c r="C2" s="13"/>
      <c r="D2" s="14"/>
      <c r="E2" s="115"/>
      <c r="F2" s="115"/>
      <c r="G2" s="115"/>
      <c r="H2" s="115"/>
      <c r="I2" s="115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195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16" t="s">
        <v>29</v>
      </c>
      <c r="B5" s="120">
        <v>44656</v>
      </c>
      <c r="C5" s="71" t="s">
        <v>35</v>
      </c>
      <c r="D5" s="121" t="s">
        <v>133</v>
      </c>
      <c r="E5" s="121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17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17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17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17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17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17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17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17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17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17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17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17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17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17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18"/>
      <c r="B20" s="59"/>
      <c r="C20" s="60"/>
      <c r="D20" s="22" t="s">
        <v>194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12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12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12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12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12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12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12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1:J1"/>
    <mergeCell ref="A2:B2"/>
    <mergeCell ref="E2:I2"/>
    <mergeCell ref="A5:A20"/>
    <mergeCell ref="A21:A25"/>
    <mergeCell ref="A26:A2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19" t="s">
        <v>58</v>
      </c>
      <c r="D3" s="119"/>
      <c r="E3" s="119" t="s">
        <v>59</v>
      </c>
      <c r="F3" s="119"/>
      <c r="G3" s="119" t="s">
        <v>60</v>
      </c>
      <c r="H3" s="119"/>
      <c r="I3" s="119" t="s">
        <v>61</v>
      </c>
      <c r="J3" s="119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총장실 업무추진비 집행 내역</vt:lpstr>
      <vt:lpstr>세부 집행 내역(3월)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2022-05-03T02:02:00Z</dcterms:modified>
</cp:coreProperties>
</file>